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I:\Special Service Contracts\"/>
    </mc:Choice>
  </mc:AlternateContent>
  <xr:revisionPtr revIDLastSave="0" documentId="13_ncr:1_{48AABDB5-B72C-4477-9C9A-79E21A82F88A}" xr6:coauthVersionLast="47" xr6:coauthVersionMax="47" xr10:uidLastSave="{00000000-0000-0000-0000-000000000000}"/>
  <bookViews>
    <workbookView xWindow="-98" yWindow="-98" windowWidth="24496" windowHeight="15796" xr2:uid="{2D94F719-6521-4C7C-A377-273C0CF5621C}"/>
  </bookViews>
  <sheets>
    <sheet name="Current SSC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30" i="1" l="1"/>
  <c r="C53" i="1" l="1"/>
  <c r="C42" i="1"/>
  <c r="C55" i="1" s="1"/>
</calcChain>
</file>

<file path=xl/sharedStrings.xml><?xml version="1.0" encoding="utf-8"?>
<sst xmlns="http://schemas.openxmlformats.org/spreadsheetml/2006/main" count="91" uniqueCount="74">
  <si>
    <t>Organization</t>
  </si>
  <si>
    <t>Arts Council of Park City &amp; Summit County</t>
  </si>
  <si>
    <t>Diversity, Equity, and Inclusion</t>
  </si>
  <si>
    <t>Big Brothers Big Sisters of Utah</t>
  </si>
  <si>
    <t>Christian Center of Park City</t>
  </si>
  <si>
    <t>Mountain Mediation</t>
  </si>
  <si>
    <t>Mountainlands Community Housing Trust</t>
  </si>
  <si>
    <t>Park City Film</t>
  </si>
  <si>
    <t>Park City Seniors</t>
  </si>
  <si>
    <t>PC Tots</t>
  </si>
  <si>
    <t>Youth Sports Alliance</t>
  </si>
  <si>
    <t>DEI CONTRACTS TOTAL:</t>
  </si>
  <si>
    <t xml:space="preserve">Regular Service Contracts </t>
  </si>
  <si>
    <t>Holy Cross Ministries</t>
  </si>
  <si>
    <t>Park City Education Foundation</t>
  </si>
  <si>
    <t>Peoples Health Clinic</t>
  </si>
  <si>
    <t>Peace House</t>
  </si>
  <si>
    <t>Jewish Family Services</t>
  </si>
  <si>
    <t>REGULAR SERVICE CONTRACTS TOTAL:</t>
  </si>
  <si>
    <t>Department Specific Contracts</t>
  </si>
  <si>
    <t>Park City Historical Society &amp; Museum</t>
  </si>
  <si>
    <t>Recycle Utah</t>
  </si>
  <si>
    <t>DEPARTMENT SPECIFIC CONTRACTS TOTAL:</t>
  </si>
  <si>
    <t>SPECIAL SERVICE CONTRACTS TOTAL:</t>
  </si>
  <si>
    <t xml:space="preserve">Current Special Service Contracts </t>
  </si>
  <si>
    <t>(Awarded in FY22 for 1-2 year contract)</t>
  </si>
  <si>
    <t>(Awarded in FY21 for a four-year contract)</t>
  </si>
  <si>
    <t>(Award cycles vary and are set by individual departments)</t>
  </si>
  <si>
    <t>Mountain Trails</t>
  </si>
  <si>
    <t>Sister City Admin</t>
  </si>
  <si>
    <t>Mountainlands Community Housing</t>
  </si>
  <si>
    <t xml:space="preserve">Mental Health Contracts </t>
  </si>
  <si>
    <t>Live Like Sam</t>
  </si>
  <si>
    <t>CONNECT</t>
  </si>
  <si>
    <t>Summit County Clubhouse</t>
  </si>
  <si>
    <t>Big Brothers Big Sisters</t>
  </si>
  <si>
    <t>FY23 Amount</t>
  </si>
  <si>
    <t>(Awarded in FY23 for a one-year contract)</t>
  </si>
  <si>
    <t>Description</t>
  </si>
  <si>
    <t>Funding will be used for seed money to fund the hiring of a Community Inclusion &amp; Outreach Coordinator who will help advance PCMC’s Arts and Culture priority while also finding intersections in local goals with Diversity, Equity, and Inclusion (translation services, Latin Arts Fest, and connecting with BIPOC artists).</t>
  </si>
  <si>
    <t xml:space="preserve">Funding will support staff salaries and benefits for program staff who initiate and support matches with youth and mentors; BBBS is looking at add 10-15 Latinx volunteer mentors by 2024. </t>
  </si>
  <si>
    <t xml:space="preserve">Funds will support MMC's new bilingual conflict prevention programming, which aims to educate tenants and landlords as well as host community conversations to address housing instability issues; funds would support salary for the bilingual outreach coordinator, stipends for the Latinx tenant community, and ED salary support. </t>
  </si>
  <si>
    <t>Mountainlands is planning to establish a Housing Advocacy Center. Requested funding would be used to support a new FTE to run the Center and accomplish specific goals in the first 18 months.</t>
  </si>
  <si>
    <t xml:space="preserve">Establish a 2nd Equity Advancement Cohort for up to 24 participants representing 12 community organizations. Funds will be used to cover the expenses associated with the training as well as the year-long staffing required to lead the trainings. </t>
  </si>
  <si>
    <t xml:space="preserve">Requesting funds to develop multi-pronged approach to DEI, including targeted outreach to the Latinx community, increase usage of the Service Industry Ticketing Program, host facilitated post-film conversations, and launch a social equity film series. </t>
  </si>
  <si>
    <t>Funding will support a part-time Senior Advocate position ($25/hour for 20 hours per week for a total of 50 weeks)</t>
  </si>
  <si>
    <t xml:space="preserve">PC Tots is planning to increase enrollment by 50% and fund would be used to support hiring an additional five teachers, enrolling an additional 40 children, and providing these 40 low-income and minority families with tuition subsidies. </t>
  </si>
  <si>
    <t>Jewish Family Service</t>
  </si>
  <si>
    <t>Funds will be used to provide salary for a bilingual Spanish speaking Social Worker to provide more targeted outreach to Spanish speaking community; requesting 25k for FY22 and 30k for FY23.</t>
  </si>
  <si>
    <t>SOS Outreach</t>
  </si>
  <si>
    <t xml:space="preserve">Funding will support the creation of a Program Facilitator position in the 2022-23 program season, with the prioritization for the position to be filled by an SOS program alum from Summit County, UT. </t>
  </si>
  <si>
    <t>*FY22 Only</t>
  </si>
  <si>
    <t>Christian Center of Park City*</t>
  </si>
  <si>
    <t>KPCW*</t>
  </si>
  <si>
    <t>Park City Community Foundation*</t>
  </si>
  <si>
    <t>Funds will support artists' fees and other expenses for the Latin Arts Festival; Festival began in 2016 and attendance keeps growing; requesting 20k for FY22.</t>
  </si>
  <si>
    <t>KPCW will use the requested $31,200 to cover two years of producing Cada Domingo in 2022, including host salary, production and promotion fees, and language translation services.</t>
  </si>
  <si>
    <t>SSC Contracts (DEI Emphasis)</t>
  </si>
  <si>
    <t>This new program increases the services of a mental health nurse practitioner for our mental health patients 4 days a week</t>
  </si>
  <si>
    <t>Continue offering bilingual counseling services in Spanish and English via our bilingual Counseling Intern</t>
  </si>
  <si>
    <t>Implement and support our newly acquired provider database</t>
  </si>
  <si>
    <t xml:space="preserve">Support our highly innovative and cutting-edge Thrive youth well-being and prevention program. </t>
  </si>
  <si>
    <t xml:space="preserve">Support for our Clubhouse Member Opportunity Fund for uninsured, low-income adults with mental illness. </t>
  </si>
  <si>
    <t>Providing at-risk youth the tools and education needed to address issues of mental health and substance use.</t>
  </si>
  <si>
    <t xml:space="preserve">Serving the emergency needs of low-income individuals and families, particularly among the Latinx community. Programs may coordinate services for those looking to improve their economic status and/or experiencing unemployment, (e.g., legal aid, immigration, workforce services, etc.). </t>
  </si>
  <si>
    <t xml:space="preserve">Support affordable daycare services for the City’s workforce families. There is great demand from working families in Park City for quality, affordable childcare. For after school education operating hours should take place directly after school ends and run consistently and regularly.   </t>
  </si>
  <si>
    <t xml:space="preserve">Support the medical and mental health needs of those in Park City who are uninsured, this would include services such as diagnosis, treatment, screening, referrals to specialist and social agencies, educational programs, physical therapy, and women’s health programs. In addition, connect those in need to other health care resources in the area. </t>
  </si>
  <si>
    <t xml:space="preserve">Provide a safe haven for individuals and families seeking shelter. Work to ensure safety, comfort, and resources for each person in need of help. Through prevention, awareness, and outreach strive to bring knowledge and resources to community including domestic violence shelter and therapy. </t>
  </si>
  <si>
    <t>Provide mediation for small claims cases, and free or low cost mediation in other cases to enable parties to settle disputes in an effective collaborative manner.</t>
  </si>
  <si>
    <t xml:space="preserve">Support operation of Historical Museum on Main Street including the research library for property owners, visitors and City staff conducting historic research on Park City. </t>
  </si>
  <si>
    <t>Supplement the county’s recycling program with collections for glass, building materials, electronics and hazardous materials. This may include community collection events and education.</t>
  </si>
  <si>
    <t>Support for the preparation and grooming of public, multi-use, non-motorized winter trails.</t>
  </si>
  <si>
    <t>Support for administering and facilitating programs tied to fostering the City’s relationship with our Sister City, Courchevel, France.</t>
  </si>
  <si>
    <t>Provide housing website and maintain a free listing of available affordable rental properties, forms, roommate requests and valuable assistance in locating affordable rentals. Maintain a central database that pulls from all regional sources to provide information on affordable for-sale units, waitlists, and the qualification and application process for people in need of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</si>
</sst>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b/>
      <sz val="12"/>
      <color theme="1"/>
      <name val="Arial"/>
      <family val="2"/>
    </font>
    <font>
      <b/>
      <sz val="11"/>
      <color theme="0" tint="-4.9989318521683403E-2"/>
      <name val="Arial"/>
      <family val="2"/>
    </font>
    <font>
      <sz val="12"/>
      <color theme="1"/>
      <name val="Arial"/>
      <family val="2"/>
    </font>
    <font>
      <sz val="8"/>
      <name val="Calibri"/>
      <family val="2"/>
      <scheme val="minor"/>
    </font>
    <font>
      <sz val="10"/>
      <name val="Times New Roman"/>
      <family val="1"/>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9" fillId="0" borderId="0"/>
  </cellStyleXfs>
  <cellXfs count="24">
    <xf numFmtId="0" fontId="0" fillId="0" borderId="0" xfId="0"/>
    <xf numFmtId="0" fontId="2" fillId="0" borderId="0" xfId="0" applyFont="1"/>
    <xf numFmtId="0" fontId="4" fillId="0" borderId="1" xfId="0" applyFont="1" applyBorder="1" applyAlignment="1">
      <alignment horizontal="left"/>
    </xf>
    <xf numFmtId="0" fontId="6" fillId="2" borderId="3" xfId="0" applyFont="1" applyFill="1" applyBorder="1" applyAlignment="1">
      <alignment horizontal="center"/>
    </xf>
    <xf numFmtId="0" fontId="3" fillId="3" borderId="4" xfId="0" applyFont="1" applyFill="1" applyBorder="1"/>
    <xf numFmtId="0" fontId="3" fillId="3" borderId="2" xfId="0" applyFont="1" applyFill="1" applyBorder="1"/>
    <xf numFmtId="44" fontId="3" fillId="3" borderId="5" xfId="1" applyFont="1" applyFill="1" applyBorder="1"/>
    <xf numFmtId="0" fontId="6" fillId="2" borderId="7" xfId="0" applyFont="1" applyFill="1" applyBorder="1" applyAlignment="1">
      <alignment horizontal="center"/>
    </xf>
    <xf numFmtId="0" fontId="3" fillId="0" borderId="0" xfId="0" applyFont="1"/>
    <xf numFmtId="164" fontId="2" fillId="0" borderId="0" xfId="0" applyNumberFormat="1" applyFont="1"/>
    <xf numFmtId="0" fontId="5" fillId="3" borderId="8" xfId="0" applyFont="1" applyFill="1" applyBorder="1"/>
    <xf numFmtId="0" fontId="5" fillId="3" borderId="6" xfId="0" applyFont="1" applyFill="1" applyBorder="1"/>
    <xf numFmtId="44" fontId="5" fillId="3" borderId="9" xfId="1" applyFont="1" applyFill="1" applyBorder="1"/>
    <xf numFmtId="0" fontId="7" fillId="0" borderId="10" xfId="0" applyFont="1" applyBorder="1" applyAlignment="1">
      <alignment horizontal="center"/>
    </xf>
    <xf numFmtId="0" fontId="5" fillId="0" borderId="2" xfId="0" applyFont="1" applyBorder="1" applyAlignment="1">
      <alignment horizontal="center"/>
    </xf>
    <xf numFmtId="0" fontId="5" fillId="0" borderId="6"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vertical="top" wrapText="1"/>
    </xf>
    <xf numFmtId="0" fontId="2" fillId="0" borderId="3" xfId="0" applyFont="1" applyBorder="1" applyAlignment="1">
      <alignment vertical="top"/>
    </xf>
    <xf numFmtId="44" fontId="2" fillId="0" borderId="3" xfId="0" applyNumberFormat="1" applyFont="1" applyBorder="1" applyAlignment="1">
      <alignment vertical="top"/>
    </xf>
    <xf numFmtId="44" fontId="0" fillId="0" borderId="0" xfId="0" applyNumberFormat="1"/>
    <xf numFmtId="44" fontId="2" fillId="0" borderId="3" xfId="1" applyFont="1" applyBorder="1" applyAlignment="1">
      <alignment vertical="top"/>
    </xf>
    <xf numFmtId="0" fontId="2" fillId="0" borderId="11" xfId="0" applyFont="1" applyBorder="1" applyAlignment="1">
      <alignment vertical="top"/>
    </xf>
    <xf numFmtId="44" fontId="2" fillId="0" borderId="11" xfId="1" applyFont="1" applyFill="1" applyBorder="1" applyAlignment="1">
      <alignment vertical="top"/>
    </xf>
  </cellXfs>
  <cellStyles count="3">
    <cellStyle name="Currency" xfId="1" builtinId="4"/>
    <cellStyle name="Normal" xfId="0" builtinId="0"/>
    <cellStyle name="Normal 2" xfId="2" xr:uid="{86EDBEAC-5FD1-4211-8CE7-23B5AFD4CF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C47B3-B049-4F2A-8ADE-DB96103ACE1D}">
  <sheetPr>
    <pageSetUpPr fitToPage="1"/>
  </sheetPr>
  <dimension ref="A1:D56"/>
  <sheetViews>
    <sheetView tabSelected="1" topLeftCell="A40" zoomScale="70" zoomScaleNormal="70" workbookViewId="0">
      <selection activeCell="E51" sqref="E51"/>
    </sheetView>
  </sheetViews>
  <sheetFormatPr defaultRowHeight="14.25" x14ac:dyDescent="0.45"/>
  <cols>
    <col min="1" max="1" width="44.3984375" bestFit="1" customWidth="1"/>
    <col min="2" max="2" width="71.19921875" customWidth="1"/>
    <col min="3" max="3" width="26.265625" customWidth="1"/>
    <col min="4" max="4" width="10.86328125" bestFit="1" customWidth="1"/>
  </cols>
  <sheetData>
    <row r="1" spans="1:3" ht="17.649999999999999" x14ac:dyDescent="0.5">
      <c r="A1" s="2" t="s">
        <v>24</v>
      </c>
      <c r="B1" s="2"/>
      <c r="C1" s="2"/>
    </row>
    <row r="2" spans="1:3" ht="15.4" x14ac:dyDescent="0.45">
      <c r="A2" s="14" t="s">
        <v>57</v>
      </c>
      <c r="B2" s="14"/>
      <c r="C2" s="14"/>
    </row>
    <row r="3" spans="1:3" ht="15.4" x14ac:dyDescent="0.45">
      <c r="A3" s="16" t="s">
        <v>25</v>
      </c>
      <c r="B3" s="16"/>
      <c r="C3" s="16"/>
    </row>
    <row r="4" spans="1:3" x14ac:dyDescent="0.45">
      <c r="A4" s="3" t="s">
        <v>0</v>
      </c>
      <c r="B4" s="3" t="s">
        <v>38</v>
      </c>
      <c r="C4" s="3" t="s">
        <v>36</v>
      </c>
    </row>
    <row r="5" spans="1:3" ht="75" x14ac:dyDescent="0.45">
      <c r="A5" s="18" t="s">
        <v>1</v>
      </c>
      <c r="B5" s="17" t="s">
        <v>39</v>
      </c>
      <c r="C5" s="19">
        <v>22400</v>
      </c>
    </row>
    <row r="6" spans="1:3" ht="45" x14ac:dyDescent="0.45">
      <c r="A6" s="18" t="s">
        <v>3</v>
      </c>
      <c r="B6" s="17" t="s">
        <v>40</v>
      </c>
      <c r="C6" s="19">
        <v>2500</v>
      </c>
    </row>
    <row r="7" spans="1:3" ht="45" x14ac:dyDescent="0.45">
      <c r="A7" s="18" t="s">
        <v>52</v>
      </c>
      <c r="B7" s="17" t="s">
        <v>55</v>
      </c>
      <c r="C7" s="19">
        <v>0</v>
      </c>
    </row>
    <row r="8" spans="1:3" ht="45" x14ac:dyDescent="0.45">
      <c r="A8" s="18" t="s">
        <v>47</v>
      </c>
      <c r="B8" s="17" t="s">
        <v>48</v>
      </c>
      <c r="C8" s="19">
        <v>20000</v>
      </c>
    </row>
    <row r="9" spans="1:3" ht="45" x14ac:dyDescent="0.45">
      <c r="A9" s="18" t="s">
        <v>53</v>
      </c>
      <c r="B9" s="17" t="s">
        <v>56</v>
      </c>
      <c r="C9" s="19">
        <v>0</v>
      </c>
    </row>
    <row r="10" spans="1:3" ht="75" x14ac:dyDescent="0.45">
      <c r="A10" s="18" t="s">
        <v>5</v>
      </c>
      <c r="B10" s="17" t="s">
        <v>41</v>
      </c>
      <c r="C10" s="19">
        <v>20000</v>
      </c>
    </row>
    <row r="11" spans="1:3" ht="45" x14ac:dyDescent="0.45">
      <c r="A11" s="18" t="s">
        <v>6</v>
      </c>
      <c r="B11" s="17" t="s">
        <v>42</v>
      </c>
      <c r="C11" s="19">
        <v>50000</v>
      </c>
    </row>
    <row r="12" spans="1:3" ht="60" x14ac:dyDescent="0.45">
      <c r="A12" s="18" t="s">
        <v>54</v>
      </c>
      <c r="B12" s="17" t="s">
        <v>43</v>
      </c>
      <c r="C12" s="19">
        <v>0</v>
      </c>
    </row>
    <row r="13" spans="1:3" ht="60" x14ac:dyDescent="0.45">
      <c r="A13" s="18" t="s">
        <v>7</v>
      </c>
      <c r="B13" s="17" t="s">
        <v>44</v>
      </c>
      <c r="C13" s="19">
        <v>15000</v>
      </c>
    </row>
    <row r="14" spans="1:3" ht="30" x14ac:dyDescent="0.45">
      <c r="A14" s="18" t="s">
        <v>8</v>
      </c>
      <c r="B14" s="17" t="s">
        <v>45</v>
      </c>
      <c r="C14" s="19">
        <v>25000</v>
      </c>
    </row>
    <row r="15" spans="1:3" ht="60" x14ac:dyDescent="0.45">
      <c r="A15" s="18" t="s">
        <v>9</v>
      </c>
      <c r="B15" s="17" t="s">
        <v>46</v>
      </c>
      <c r="C15" s="19">
        <v>25000</v>
      </c>
    </row>
    <row r="16" spans="1:3" ht="45" x14ac:dyDescent="0.45">
      <c r="A16" s="18" t="s">
        <v>49</v>
      </c>
      <c r="B16" s="17" t="s">
        <v>50</v>
      </c>
      <c r="C16" s="19">
        <v>20000</v>
      </c>
    </row>
    <row r="17" spans="1:4" x14ac:dyDescent="0.45">
      <c r="A17" s="18" t="s">
        <v>10</v>
      </c>
      <c r="B17" s="18" t="s">
        <v>2</v>
      </c>
      <c r="C17" s="19">
        <v>10000</v>
      </c>
    </row>
    <row r="18" spans="1:4" x14ac:dyDescent="0.45">
      <c r="A18" s="4" t="s">
        <v>11</v>
      </c>
      <c r="B18" s="5"/>
      <c r="C18" s="6">
        <f>SUM(C5:C17)</f>
        <v>209900</v>
      </c>
      <c r="D18" s="20"/>
    </row>
    <row r="19" spans="1:4" x14ac:dyDescent="0.45">
      <c r="A19" s="1" t="s">
        <v>51</v>
      </c>
      <c r="B19" s="1"/>
      <c r="C19" s="1"/>
    </row>
    <row r="20" spans="1:4" x14ac:dyDescent="0.45">
      <c r="A20" s="1"/>
      <c r="B20" s="1"/>
      <c r="C20" s="1"/>
    </row>
    <row r="21" spans="1:4" ht="15.75" thickBot="1" x14ac:dyDescent="0.5">
      <c r="A21" s="15" t="s">
        <v>31</v>
      </c>
      <c r="B21" s="15"/>
      <c r="C21" s="15"/>
    </row>
    <row r="22" spans="1:4" ht="15.4" x14ac:dyDescent="0.45">
      <c r="A22" s="13" t="s">
        <v>37</v>
      </c>
      <c r="B22" s="13"/>
      <c r="C22" s="13"/>
    </row>
    <row r="23" spans="1:4" x14ac:dyDescent="0.45">
      <c r="A23" s="7" t="s">
        <v>0</v>
      </c>
      <c r="B23" s="3" t="s">
        <v>38</v>
      </c>
      <c r="C23" s="3" t="s">
        <v>36</v>
      </c>
    </row>
    <row r="24" spans="1:4" ht="30" x14ac:dyDescent="0.45">
      <c r="A24" s="18" t="s">
        <v>15</v>
      </c>
      <c r="B24" s="17" t="s">
        <v>58</v>
      </c>
      <c r="C24" s="21">
        <v>15000</v>
      </c>
    </row>
    <row r="25" spans="1:4" ht="30" x14ac:dyDescent="0.45">
      <c r="A25" s="18" t="s">
        <v>4</v>
      </c>
      <c r="B25" s="17" t="s">
        <v>59</v>
      </c>
      <c r="C25" s="21">
        <v>11000</v>
      </c>
    </row>
    <row r="26" spans="1:4" ht="15" x14ac:dyDescent="0.45">
      <c r="A26" s="18" t="s">
        <v>33</v>
      </c>
      <c r="B26" s="17" t="s">
        <v>60</v>
      </c>
      <c r="C26" s="21">
        <v>15000</v>
      </c>
    </row>
    <row r="27" spans="1:4" ht="30" x14ac:dyDescent="0.45">
      <c r="A27" s="18" t="s">
        <v>32</v>
      </c>
      <c r="B27" s="17" t="s">
        <v>61</v>
      </c>
      <c r="C27" s="21">
        <v>15000</v>
      </c>
    </row>
    <row r="28" spans="1:4" ht="30" x14ac:dyDescent="0.45">
      <c r="A28" s="18" t="s">
        <v>34</v>
      </c>
      <c r="B28" s="17" t="s">
        <v>62</v>
      </c>
      <c r="C28" s="21">
        <v>9500</v>
      </c>
    </row>
    <row r="29" spans="1:4" ht="30" x14ac:dyDescent="0.45">
      <c r="A29" s="18" t="s">
        <v>35</v>
      </c>
      <c r="B29" s="17" t="s">
        <v>63</v>
      </c>
      <c r="C29" s="21">
        <v>7500</v>
      </c>
    </row>
    <row r="30" spans="1:4" x14ac:dyDescent="0.45">
      <c r="A30" s="4" t="s">
        <v>18</v>
      </c>
      <c r="B30" s="5"/>
      <c r="C30" s="6">
        <f>SUM(C24:E29)</f>
        <v>73000</v>
      </c>
    </row>
    <row r="31" spans="1:4" x14ac:dyDescent="0.45">
      <c r="A31" s="1"/>
      <c r="B31" s="1"/>
      <c r="C31" s="1"/>
    </row>
    <row r="32" spans="1:4" ht="15.75" thickBot="1" x14ac:dyDescent="0.5">
      <c r="A32" s="15" t="s">
        <v>12</v>
      </c>
      <c r="B32" s="15"/>
      <c r="C32" s="15"/>
    </row>
    <row r="33" spans="1:3" ht="15.4" x14ac:dyDescent="0.45">
      <c r="A33" s="13" t="s">
        <v>26</v>
      </c>
      <c r="B33" s="13"/>
      <c r="C33" s="13"/>
    </row>
    <row r="34" spans="1:3" x14ac:dyDescent="0.45">
      <c r="A34" s="7" t="s">
        <v>0</v>
      </c>
      <c r="B34" s="3" t="s">
        <v>38</v>
      </c>
      <c r="C34" s="3" t="s">
        <v>36</v>
      </c>
    </row>
    <row r="35" spans="1:3" ht="75" x14ac:dyDescent="0.45">
      <c r="A35" s="18" t="s">
        <v>4</v>
      </c>
      <c r="B35" s="17" t="s">
        <v>64</v>
      </c>
      <c r="C35" s="21">
        <v>40000</v>
      </c>
    </row>
    <row r="36" spans="1:3" ht="75" x14ac:dyDescent="0.45">
      <c r="A36" s="18" t="s">
        <v>13</v>
      </c>
      <c r="B36" s="17" t="s">
        <v>64</v>
      </c>
      <c r="C36" s="21">
        <v>10000</v>
      </c>
    </row>
    <row r="37" spans="1:3" ht="60" x14ac:dyDescent="0.45">
      <c r="A37" s="18" t="s">
        <v>14</v>
      </c>
      <c r="B37" s="17" t="s">
        <v>65</v>
      </c>
      <c r="C37" s="21">
        <v>50000</v>
      </c>
    </row>
    <row r="38" spans="1:3" ht="60" x14ac:dyDescent="0.45">
      <c r="A38" s="18" t="s">
        <v>9</v>
      </c>
      <c r="B38" s="17" t="s">
        <v>65</v>
      </c>
      <c r="C38" s="21">
        <v>50000</v>
      </c>
    </row>
    <row r="39" spans="1:3" ht="75" x14ac:dyDescent="0.45">
      <c r="A39" s="18" t="s">
        <v>15</v>
      </c>
      <c r="B39" s="17" t="s">
        <v>66</v>
      </c>
      <c r="C39" s="21">
        <v>40000</v>
      </c>
    </row>
    <row r="40" spans="1:3" ht="75" x14ac:dyDescent="0.45">
      <c r="A40" s="18" t="s">
        <v>16</v>
      </c>
      <c r="B40" s="17" t="s">
        <v>67</v>
      </c>
      <c r="C40" s="21">
        <v>40000</v>
      </c>
    </row>
    <row r="41" spans="1:3" ht="75" x14ac:dyDescent="0.45">
      <c r="A41" s="18" t="s">
        <v>17</v>
      </c>
      <c r="B41" s="17" t="s">
        <v>64</v>
      </c>
      <c r="C41" s="21">
        <v>20000</v>
      </c>
    </row>
    <row r="42" spans="1:3" x14ac:dyDescent="0.45">
      <c r="A42" s="4" t="s">
        <v>18</v>
      </c>
      <c r="B42" s="5"/>
      <c r="C42" s="6">
        <f>SUM(C35:E41)</f>
        <v>250000</v>
      </c>
    </row>
    <row r="43" spans="1:3" x14ac:dyDescent="0.45">
      <c r="A43" s="8"/>
    </row>
    <row r="44" spans="1:3" ht="15.75" thickBot="1" x14ac:dyDescent="0.5">
      <c r="A44" s="15" t="s">
        <v>19</v>
      </c>
      <c r="B44" s="15"/>
      <c r="C44" s="15"/>
    </row>
    <row r="45" spans="1:3" ht="15.4" x14ac:dyDescent="0.45">
      <c r="A45" s="13" t="s">
        <v>27</v>
      </c>
      <c r="B45" s="13"/>
      <c r="C45" s="13"/>
    </row>
    <row r="46" spans="1:3" x14ac:dyDescent="0.45">
      <c r="A46" s="7" t="s">
        <v>0</v>
      </c>
      <c r="B46" s="3" t="s">
        <v>38</v>
      </c>
      <c r="C46" s="3" t="s">
        <v>36</v>
      </c>
    </row>
    <row r="47" spans="1:3" ht="45" x14ac:dyDescent="0.45">
      <c r="A47" s="18" t="s">
        <v>5</v>
      </c>
      <c r="B47" s="17" t="s">
        <v>68</v>
      </c>
      <c r="C47" s="21">
        <v>15000</v>
      </c>
    </row>
    <row r="48" spans="1:3" ht="45" x14ac:dyDescent="0.45">
      <c r="A48" s="18" t="s">
        <v>20</v>
      </c>
      <c r="B48" s="17" t="s">
        <v>69</v>
      </c>
      <c r="C48" s="21">
        <v>25000</v>
      </c>
    </row>
    <row r="49" spans="1:3" ht="45" x14ac:dyDescent="0.45">
      <c r="A49" s="18" t="s">
        <v>21</v>
      </c>
      <c r="B49" s="17" t="s">
        <v>70</v>
      </c>
      <c r="C49" s="21">
        <v>50000</v>
      </c>
    </row>
    <row r="50" spans="1:3" ht="30" x14ac:dyDescent="0.45">
      <c r="A50" s="18" t="s">
        <v>28</v>
      </c>
      <c r="B50" s="17" t="s">
        <v>71</v>
      </c>
      <c r="C50" s="21">
        <v>25000</v>
      </c>
    </row>
    <row r="51" spans="1:3" ht="30" x14ac:dyDescent="0.45">
      <c r="A51" s="18" t="s">
        <v>29</v>
      </c>
      <c r="B51" s="17" t="s">
        <v>72</v>
      </c>
      <c r="C51" s="21">
        <v>8500</v>
      </c>
    </row>
    <row r="52" spans="1:3" ht="90" x14ac:dyDescent="0.45">
      <c r="A52" s="22" t="s">
        <v>30</v>
      </c>
      <c r="B52" s="17" t="s">
        <v>73</v>
      </c>
      <c r="C52" s="23">
        <v>15000</v>
      </c>
    </row>
    <row r="53" spans="1:3" x14ac:dyDescent="0.45">
      <c r="A53" s="4" t="s">
        <v>22</v>
      </c>
      <c r="B53" s="5"/>
      <c r="C53" s="6">
        <f>SUM(C47:C52)</f>
        <v>138500</v>
      </c>
    </row>
    <row r="54" spans="1:3" x14ac:dyDescent="0.45">
      <c r="A54" s="1"/>
      <c r="B54" s="1"/>
      <c r="C54" s="9"/>
    </row>
    <row r="55" spans="1:3" ht="15.75" thickBot="1" x14ac:dyDescent="0.5">
      <c r="A55" s="10" t="s">
        <v>23</v>
      </c>
      <c r="B55" s="11"/>
      <c r="C55" s="12">
        <f>C18+C42+C53+C30</f>
        <v>671400</v>
      </c>
    </row>
    <row r="56" spans="1:3" x14ac:dyDescent="0.45">
      <c r="A56" s="1"/>
      <c r="B56" s="1"/>
      <c r="C56" s="9"/>
    </row>
  </sheetData>
  <mergeCells count="8">
    <mergeCell ref="A45:C45"/>
    <mergeCell ref="A2:C2"/>
    <mergeCell ref="A32:C32"/>
    <mergeCell ref="A44:C44"/>
    <mergeCell ref="A3:C3"/>
    <mergeCell ref="A33:C33"/>
    <mergeCell ref="A21:C21"/>
    <mergeCell ref="A22:C22"/>
  </mergeCells>
  <phoneticPr fontId="8" type="noConversion"/>
  <pageMargins left="0.7" right="0.7" top="0.75" bottom="0.75" header="0.3" footer="0.3"/>
  <pageSetup scale="81" orientation="portrait" r:id="rId1"/>
  <customProperties>
    <customPr name="layoutContext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 SSCs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Kirsten Darrington</dc:creator>
  <cp:lastModifiedBy>Jed Briggs</cp:lastModifiedBy>
  <cp:lastPrinted>2023-03-01T22:51:36Z</cp:lastPrinted>
  <dcterms:created xsi:type="dcterms:W3CDTF">2023-03-01T22:47:53Z</dcterms:created>
  <dcterms:modified xsi:type="dcterms:W3CDTF">2023-08-03T17:15:24Z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2023-08-03T17:15:24Z</vt:filetime>
  </property>
</Properties>
</file>